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40" activeTab="0"/>
  </bookViews>
  <sheets>
    <sheet name="Sarah" sheetId="1" r:id="rId1"/>
    <sheet name="Sheet1" sheetId="2" r:id="rId2"/>
  </sheets>
  <definedNames>
    <definedName name="Cost">'Sarah'!$E$12:$E$21</definedName>
    <definedName name="From">'Sarah'!$B$12:$B$21</definedName>
    <definedName name="NetFlow">'Sarah'!$H$12:$H$16</definedName>
    <definedName name="Nodes">'Sarah'!$G$12:$G$16</definedName>
    <definedName name="OnRoute">'Sarah'!$D$12:$D$21</definedName>
    <definedName name="OpMaint1">'Sarah'!$C$5</definedName>
    <definedName name="OpMaint2">'Sarah'!$C$6</definedName>
    <definedName name="OpMaint3">'Sarah'!$C$7</definedName>
    <definedName name="OpMaint4">'Sarah'!$C$8</definedName>
    <definedName name="PurchasePrice">'Sarah'!$E$5</definedName>
    <definedName name="solver_adj" localSheetId="0" hidden="1">'Sarah'!$D$12:$D$21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'Sarah'!$H$12:$H$16</definedName>
    <definedName name="solver_lhs2" localSheetId="0" hidden="1">'Sarah'!$H$14:$H$20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'Sarah'!$D$23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'Sarah'!$J$12:$J$16</definedName>
    <definedName name="solver_rhs2" localSheetId="0" hidden="1">'Sarah'!$J$12:$J$20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Demand">'Sarah'!$J$12:$J$16</definedName>
    <definedName name="To">'Sarah'!$C$12:$C$21</definedName>
    <definedName name="TotalCost">'Sarah'!$D$23</definedName>
    <definedName name="TradeIn1">'Sarah'!$D$5</definedName>
    <definedName name="TradeIn2">'Sarah'!$D$6</definedName>
    <definedName name="TradeIn3">'Sarah'!$D$7</definedName>
    <definedName name="TradeIn4">'Sarah'!$D$8</definedName>
  </definedNames>
  <calcPr fullCalcOnLoad="1"/>
</workbook>
</file>

<file path=xl/sharedStrings.xml><?xml version="1.0" encoding="utf-8"?>
<sst xmlns="http://schemas.openxmlformats.org/spreadsheetml/2006/main" count="85" uniqueCount="53">
  <si>
    <t>From</t>
  </si>
  <si>
    <t>To</t>
  </si>
  <si>
    <t>Nodes</t>
  </si>
  <si>
    <t>Net Flow</t>
  </si>
  <si>
    <t>Supply/Demand</t>
  </si>
  <si>
    <t>=</t>
  </si>
  <si>
    <t>NetFlow</t>
  </si>
  <si>
    <t>SupplyDemand</t>
  </si>
  <si>
    <t>Range Name</t>
  </si>
  <si>
    <t>Cells</t>
  </si>
  <si>
    <t>On Route</t>
  </si>
  <si>
    <t>OnRoute</t>
  </si>
  <si>
    <t>Year 1</t>
  </si>
  <si>
    <t>Year 0</t>
  </si>
  <si>
    <t>Year 2</t>
  </si>
  <si>
    <t>Year 3</t>
  </si>
  <si>
    <t>Year 4</t>
  </si>
  <si>
    <t>Cost</t>
  </si>
  <si>
    <t>Operating &amp;</t>
  </si>
  <si>
    <t>Trade-in Value</t>
  </si>
  <si>
    <t>at End of Year</t>
  </si>
  <si>
    <t>Sarah's Car Purchasing Problem</t>
  </si>
  <si>
    <t>Purchase</t>
  </si>
  <si>
    <t>Price</t>
  </si>
  <si>
    <t>Total Cost</t>
  </si>
  <si>
    <t>PurchasePrice</t>
  </si>
  <si>
    <t>TotalCost</t>
  </si>
  <si>
    <t>E12:E21</t>
  </si>
  <si>
    <t>B12:B21</t>
  </si>
  <si>
    <t>H12:H16</t>
  </si>
  <si>
    <t>G12:G16</t>
  </si>
  <si>
    <t>D12:D21</t>
  </si>
  <si>
    <t>E5</t>
  </si>
  <si>
    <t>J12:J16</t>
  </si>
  <si>
    <t>C12:C21</t>
  </si>
  <si>
    <t>D23</t>
  </si>
  <si>
    <t>OpMaint1</t>
  </si>
  <si>
    <t>OpMaint2</t>
  </si>
  <si>
    <t>OpMaint3</t>
  </si>
  <si>
    <t>OpMaint4</t>
  </si>
  <si>
    <t>TradeIn1</t>
  </si>
  <si>
    <t>TradeIn2</t>
  </si>
  <si>
    <t>TradeIn3</t>
  </si>
  <si>
    <t>TradeIn4</t>
  </si>
  <si>
    <t>C5</t>
  </si>
  <si>
    <t>C6</t>
  </si>
  <si>
    <t>C7</t>
  </si>
  <si>
    <t>C8</t>
  </si>
  <si>
    <t>D5</t>
  </si>
  <si>
    <t>D6</t>
  </si>
  <si>
    <t>D7</t>
  </si>
  <si>
    <t>D8</t>
  </si>
  <si>
    <t>Maint.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</si>
</sst>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E+00"/>
    <numFmt numFmtId="166" formatCode="&quot;$&quot;#,##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166" fontId="7" fillId="3" borderId="7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9" customWidth="1"/>
    <col min="2" max="2" width="7.75390625" style="9" customWidth="1"/>
    <col min="3" max="3" width="12.125" style="9" bestFit="1" customWidth="1"/>
    <col min="4" max="4" width="14.875" style="9" bestFit="1" customWidth="1"/>
    <col min="5" max="5" width="10.00390625" style="9" customWidth="1"/>
    <col min="6" max="6" width="5.875" style="9" customWidth="1"/>
    <col min="7" max="7" width="7.00390625" style="9" bestFit="1" customWidth="1"/>
    <col min="8" max="8" width="9.00390625" style="9" bestFit="1" customWidth="1"/>
    <col min="9" max="9" width="2.25390625" style="9" bestFit="1" customWidth="1"/>
    <col min="10" max="10" width="16.75390625" style="9" bestFit="1" customWidth="1"/>
    <col min="11" max="11" width="5.875" style="9" customWidth="1"/>
    <col min="12" max="12" width="15.125" style="10" bestFit="1" customWidth="1"/>
    <col min="13" max="13" width="9.25390625" style="10" bestFit="1" customWidth="1"/>
    <col min="14" max="16384" width="10.875" style="9" customWidth="1"/>
  </cols>
  <sheetData>
    <row r="1" ht="18">
      <c r="A1" s="17" t="s">
        <v>21</v>
      </c>
    </row>
    <row r="2" ht="13.5" thickBot="1"/>
    <row r="3" spans="3:13" ht="13.5" thickBot="1">
      <c r="C3" s="9" t="s">
        <v>18</v>
      </c>
      <c r="D3" s="9" t="s">
        <v>19</v>
      </c>
      <c r="E3" s="9" t="s">
        <v>22</v>
      </c>
      <c r="L3" s="12" t="s">
        <v>8</v>
      </c>
      <c r="M3" s="13" t="s">
        <v>9</v>
      </c>
    </row>
    <row r="4" spans="3:13" ht="12.75">
      <c r="C4" s="9" t="s">
        <v>52</v>
      </c>
      <c r="D4" s="9" t="s">
        <v>20</v>
      </c>
      <c r="E4" s="9" t="s">
        <v>23</v>
      </c>
      <c r="L4" s="3" t="s">
        <v>17</v>
      </c>
      <c r="M4" s="4" t="s">
        <v>27</v>
      </c>
    </row>
    <row r="5" spans="2:13" ht="12.75">
      <c r="B5" s="9" t="s">
        <v>12</v>
      </c>
      <c r="C5" s="21">
        <v>2000</v>
      </c>
      <c r="D5" s="21">
        <v>8500</v>
      </c>
      <c r="E5" s="21">
        <v>12000</v>
      </c>
      <c r="L5" s="5" t="s">
        <v>0</v>
      </c>
      <c r="M5" s="6" t="s">
        <v>28</v>
      </c>
    </row>
    <row r="6" spans="2:13" ht="12.75">
      <c r="B6" s="9" t="s">
        <v>14</v>
      </c>
      <c r="C6" s="21">
        <v>3000</v>
      </c>
      <c r="D6" s="21">
        <v>6500</v>
      </c>
      <c r="L6" s="5" t="s">
        <v>6</v>
      </c>
      <c r="M6" s="6" t="s">
        <v>29</v>
      </c>
    </row>
    <row r="7" spans="2:13" ht="12.75">
      <c r="B7" s="9" t="s">
        <v>15</v>
      </c>
      <c r="C7" s="21">
        <v>4500</v>
      </c>
      <c r="D7" s="21">
        <v>4500</v>
      </c>
      <c r="L7" s="5" t="s">
        <v>2</v>
      </c>
      <c r="M7" s="6" t="s">
        <v>30</v>
      </c>
    </row>
    <row r="8" spans="2:13" ht="12.75">
      <c r="B8" s="9" t="s">
        <v>16</v>
      </c>
      <c r="C8" s="21">
        <v>6500</v>
      </c>
      <c r="D8" s="21">
        <v>3000</v>
      </c>
      <c r="L8" s="5" t="s">
        <v>11</v>
      </c>
      <c r="M8" s="6" t="s">
        <v>31</v>
      </c>
    </row>
    <row r="9" spans="12:13" ht="12.75">
      <c r="L9" s="5" t="s">
        <v>36</v>
      </c>
      <c r="M9" s="6" t="s">
        <v>44</v>
      </c>
    </row>
    <row r="10" spans="12:13" ht="12.75">
      <c r="L10" s="5" t="s">
        <v>37</v>
      </c>
      <c r="M10" s="6" t="s">
        <v>45</v>
      </c>
    </row>
    <row r="11" spans="2:13" ht="12.75">
      <c r="B11" s="11" t="s">
        <v>0</v>
      </c>
      <c r="C11" s="11" t="s">
        <v>1</v>
      </c>
      <c r="D11" s="11" t="s">
        <v>10</v>
      </c>
      <c r="E11" s="11" t="s">
        <v>17</v>
      </c>
      <c r="G11" s="11" t="s">
        <v>2</v>
      </c>
      <c r="H11" s="11" t="s">
        <v>3</v>
      </c>
      <c r="I11" s="11"/>
      <c r="J11" s="11" t="s">
        <v>4</v>
      </c>
      <c r="L11" s="5" t="s">
        <v>38</v>
      </c>
      <c r="M11" s="6" t="s">
        <v>46</v>
      </c>
    </row>
    <row r="12" spans="2:13" ht="12.75">
      <c r="B12" s="14" t="s">
        <v>13</v>
      </c>
      <c r="C12" s="14" t="s">
        <v>12</v>
      </c>
      <c r="D12" s="22">
        <v>0</v>
      </c>
      <c r="E12" s="2">
        <f>PurchasePrice+OpMaint1-TradeIn1</f>
        <v>5500</v>
      </c>
      <c r="G12" s="14" t="s">
        <v>13</v>
      </c>
      <c r="H12" s="14">
        <f>SUMIF(From,G12,OnRoute)-SUMIF(To,G12,OnRoute)</f>
        <v>1</v>
      </c>
      <c r="I12" s="14" t="s">
        <v>5</v>
      </c>
      <c r="J12" s="20">
        <v>1</v>
      </c>
      <c r="L12" s="5" t="s">
        <v>39</v>
      </c>
      <c r="M12" s="6" t="s">
        <v>47</v>
      </c>
    </row>
    <row r="13" spans="2:13" ht="12.75">
      <c r="B13" s="14" t="s">
        <v>13</v>
      </c>
      <c r="C13" s="14" t="s">
        <v>14</v>
      </c>
      <c r="D13" s="23">
        <v>1</v>
      </c>
      <c r="E13" s="2">
        <f>PurchasePrice+OpMaint1+OpMaint2-TradeIn2</f>
        <v>10500</v>
      </c>
      <c r="G13" s="14" t="s">
        <v>12</v>
      </c>
      <c r="H13" s="14">
        <f>SUMIF(From,G13,OnRoute)-SUMIF(To,G13,OnRoute)</f>
        <v>0</v>
      </c>
      <c r="I13" s="14" t="s">
        <v>5</v>
      </c>
      <c r="J13" s="20">
        <v>0</v>
      </c>
      <c r="L13" s="5" t="s">
        <v>25</v>
      </c>
      <c r="M13" s="6" t="s">
        <v>32</v>
      </c>
    </row>
    <row r="14" spans="2:13" ht="12.75">
      <c r="B14" s="14" t="s">
        <v>13</v>
      </c>
      <c r="C14" s="14" t="s">
        <v>15</v>
      </c>
      <c r="D14" s="23">
        <v>0</v>
      </c>
      <c r="E14" s="2">
        <f>PurchasePrice+OpMaint1+OpMaint2+OpMaint3-TradeIn3</f>
        <v>17000</v>
      </c>
      <c r="G14" s="14" t="s">
        <v>14</v>
      </c>
      <c r="H14" s="14">
        <f>SUMIF(From,G14,OnRoute)-SUMIF(To,G14,OnRoute)</f>
        <v>0</v>
      </c>
      <c r="I14" s="14" t="s">
        <v>5</v>
      </c>
      <c r="J14" s="20">
        <v>0</v>
      </c>
      <c r="L14" s="5" t="s">
        <v>7</v>
      </c>
      <c r="M14" s="6" t="s">
        <v>33</v>
      </c>
    </row>
    <row r="15" spans="2:13" ht="12.75">
      <c r="B15" s="9" t="s">
        <v>13</v>
      </c>
      <c r="C15" s="9" t="s">
        <v>16</v>
      </c>
      <c r="D15" s="23">
        <v>0</v>
      </c>
      <c r="E15" s="2">
        <f>PurchasePrice+OpMaint1+OpMaint2+OpMaint3+OpMaint4-TradeIn4</f>
        <v>25000</v>
      </c>
      <c r="G15" s="9" t="s">
        <v>15</v>
      </c>
      <c r="H15" s="14">
        <f>SUMIF(From,G15,OnRoute)-SUMIF(To,G15,OnRoute)</f>
        <v>0</v>
      </c>
      <c r="I15" s="14" t="s">
        <v>5</v>
      </c>
      <c r="J15" s="20">
        <v>0</v>
      </c>
      <c r="L15" s="5" t="s">
        <v>1</v>
      </c>
      <c r="M15" s="6" t="s">
        <v>34</v>
      </c>
    </row>
    <row r="16" spans="2:13" ht="12.75">
      <c r="B16" s="9" t="s">
        <v>12</v>
      </c>
      <c r="C16" s="9" t="s">
        <v>14</v>
      </c>
      <c r="D16" s="23">
        <v>0</v>
      </c>
      <c r="E16" s="2">
        <f>PurchasePrice+OpMaint1-TradeIn1</f>
        <v>5500</v>
      </c>
      <c r="G16" s="14" t="s">
        <v>16</v>
      </c>
      <c r="H16" s="14">
        <f>SUMIF(From,G16,OnRoute)-SUMIF(To,G16,OnRoute)</f>
        <v>-1</v>
      </c>
      <c r="I16" s="14" t="s">
        <v>5</v>
      </c>
      <c r="J16" s="20">
        <v>-1</v>
      </c>
      <c r="L16" s="5" t="s">
        <v>26</v>
      </c>
      <c r="M16" s="6" t="s">
        <v>35</v>
      </c>
    </row>
    <row r="17" spans="2:13" ht="12.75">
      <c r="B17" s="9" t="s">
        <v>12</v>
      </c>
      <c r="C17" s="9" t="s">
        <v>15</v>
      </c>
      <c r="D17" s="23">
        <v>0</v>
      </c>
      <c r="E17" s="2">
        <f>PurchasePrice+OpMaint1+OpMaint2-TradeIn2</f>
        <v>10500</v>
      </c>
      <c r="G17" s="15"/>
      <c r="H17" s="15"/>
      <c r="I17" s="19"/>
      <c r="J17" s="19"/>
      <c r="L17" s="5" t="s">
        <v>40</v>
      </c>
      <c r="M17" s="6" t="s">
        <v>48</v>
      </c>
    </row>
    <row r="18" spans="2:13" ht="12.75">
      <c r="B18" s="9" t="s">
        <v>12</v>
      </c>
      <c r="C18" s="9" t="s">
        <v>16</v>
      </c>
      <c r="D18" s="23">
        <v>0</v>
      </c>
      <c r="E18" s="2">
        <f>PurchasePrice+OpMaint1+OpMaint2+OpMaint3-TradeIn3</f>
        <v>17000</v>
      </c>
      <c r="G18" s="15"/>
      <c r="H18" s="15"/>
      <c r="I18" s="15"/>
      <c r="J18" s="15"/>
      <c r="L18" s="5" t="s">
        <v>41</v>
      </c>
      <c r="M18" s="6" t="s">
        <v>49</v>
      </c>
    </row>
    <row r="19" spans="2:13" ht="12.75">
      <c r="B19" s="9" t="s">
        <v>14</v>
      </c>
      <c r="C19" s="9" t="s">
        <v>15</v>
      </c>
      <c r="D19" s="23">
        <v>0</v>
      </c>
      <c r="E19" s="2">
        <f>PurchasePrice+OpMaint1-TradeIn1</f>
        <v>5500</v>
      </c>
      <c r="G19" s="15"/>
      <c r="H19" s="15"/>
      <c r="I19" s="15"/>
      <c r="J19" s="15"/>
      <c r="L19" s="5" t="s">
        <v>42</v>
      </c>
      <c r="M19" s="6" t="s">
        <v>50</v>
      </c>
    </row>
    <row r="20" spans="2:13" ht="13.5" thickBot="1">
      <c r="B20" s="9" t="s">
        <v>14</v>
      </c>
      <c r="C20" s="9" t="s">
        <v>16</v>
      </c>
      <c r="D20" s="23">
        <v>1</v>
      </c>
      <c r="E20" s="2">
        <f>PurchasePrice+OpMaint1+OpMaint2-TradeIn2</f>
        <v>10500</v>
      </c>
      <c r="G20" s="15"/>
      <c r="H20" s="15"/>
      <c r="I20" s="15"/>
      <c r="J20" s="15"/>
      <c r="L20" s="7" t="s">
        <v>43</v>
      </c>
      <c r="M20" s="8" t="s">
        <v>51</v>
      </c>
    </row>
    <row r="21" spans="2:5" ht="12.75">
      <c r="B21" s="14" t="s">
        <v>15</v>
      </c>
      <c r="C21" s="14" t="s">
        <v>16</v>
      </c>
      <c r="D21" s="24">
        <v>0</v>
      </c>
      <c r="E21" s="2">
        <f>PurchasePrice+OpMaint1-TradeIn1</f>
        <v>5500</v>
      </c>
    </row>
    <row r="22" ht="13.5" thickBot="1"/>
    <row r="23" spans="3:4" ht="13.5" thickBot="1">
      <c r="C23" s="16" t="s">
        <v>24</v>
      </c>
      <c r="D23" s="18">
        <f>SUMPRODUCT(OnRoute,Cost)</f>
        <v>21000</v>
      </c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Business School</cp:lastModifiedBy>
  <dcterms:created xsi:type="dcterms:W3CDTF">1998-11-07T00:12:29Z</dcterms:created>
  <dcterms:modified xsi:type="dcterms:W3CDTF">2006-10-27T07:44:07Z</dcterms:modified>
  <cp:category/>
  <cp:version/>
  <cp:contentType/>
  <cp:contentStatus/>
</cp:coreProperties>
</file>